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<sst xmlns="http://schemas.openxmlformats.org/spreadsheetml/2006/main" count="47" uniqueCount="35">
  <si>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</si>
  <si>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</si>
  <si>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</si>
  <si>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</si>
  <si>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</si>
  <si>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</si>
  <si>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</si>
  <si>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</si>
  <si>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</si>
  <si>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</si>
  <si>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</si>
  <si>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</si>
  <si>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</si>
  <si>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</si>
  <si>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</si>
  <si>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</si>
  <si>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</si>
  <si>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</si>
  <si>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</si>
  <si>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</si>
  <si>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</si>
  <si>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</si>
  <si>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</si>
  <si>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</si>
  <si>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</si>
  <si>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</si>
  <si>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</si>
  <si>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</si>
  <si>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</si>
  <si>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1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</si>
  <si>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</si>
  <si>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</si>
  <si>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</si>
  <si>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</si>
  <si>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25.10.2018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</si>
</sst>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M6" sqref="M6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1" t="s">
        <v>18</v>
      </c>
      <c r="C1" s="21"/>
      <c r="D1" s="21"/>
      <c r="E1" s="21"/>
      <c r="F1" s="21"/>
      <c r="G1" s="21"/>
    </row>
    <row r="2" spans="2:7" ht="54.75" customHeight="1">
      <c r="B2" s="22" t="s">
        <v>21</v>
      </c>
      <c r="C2" s="22"/>
      <c r="D2" s="22"/>
      <c r="E2" s="22"/>
      <c r="F2" s="22"/>
      <c r="G2" s="22"/>
    </row>
    <row r="3" spans="1:11" ht="51" customHeight="1">
      <c r="A3" s="23" t="s">
        <v>0</v>
      </c>
      <c r="B3" s="25" t="s">
        <v>1</v>
      </c>
      <c r="C3" s="29" t="s">
        <v>30</v>
      </c>
      <c r="D3" s="14" t="s">
        <v>22</v>
      </c>
      <c r="E3" s="14" t="s">
        <v>27</v>
      </c>
      <c r="F3" s="27" t="s">
        <v>19</v>
      </c>
      <c r="G3" s="30" t="s">
        <v>34</v>
      </c>
      <c r="H3" s="14" t="s">
        <v>31</v>
      </c>
      <c r="J3" s="5"/>
      <c r="K3" s="5"/>
    </row>
    <row r="4" spans="1:8" ht="14.25">
      <c r="A4" s="24"/>
      <c r="B4" s="26"/>
      <c r="C4" s="29"/>
      <c r="D4" s="14"/>
      <c r="E4" s="14"/>
      <c r="F4" s="28"/>
      <c r="G4" s="14"/>
      <c r="H4" s="14"/>
    </row>
    <row r="5" spans="1:6" ht="15" hidden="1">
      <c r="A5" s="18" t="s">
        <v>20</v>
      </c>
      <c r="B5" s="19"/>
      <c r="C5" s="20"/>
      <c r="D5" s="20"/>
      <c r="E5" s="20"/>
      <c r="F5" s="19"/>
    </row>
    <row r="6" spans="1:8" ht="26.25">
      <c r="A6" s="1">
        <v>1</v>
      </c>
      <c r="B6" s="2" t="s">
        <v>2</v>
      </c>
      <c r="C6" s="15">
        <v>2240</v>
      </c>
      <c r="D6" s="1" t="s">
        <v>24</v>
      </c>
      <c r="E6" s="6">
        <v>1350</v>
      </c>
      <c r="F6" s="9">
        <v>417500</v>
      </c>
      <c r="G6" s="8">
        <f>39700+114340+87420</f>
        <v>241460</v>
      </c>
      <c r="H6" s="8">
        <f>G6/F6*100</f>
        <v>57.83473053892215</v>
      </c>
    </row>
    <row r="7" spans="1:8" ht="52.5">
      <c r="A7" s="1">
        <v>2</v>
      </c>
      <c r="B7" s="2" t="s">
        <v>3</v>
      </c>
      <c r="C7" s="16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29640+140000+582804.5+112205.5+227800+233597.5+334237.5+165600+54000+287800+208800+235400+133400+198750+372513.05+435100</f>
        <v>3751648.05</v>
      </c>
      <c r="H7" s="8">
        <f aca="true" t="shared" si="0" ref="H7:H24">G7/F7*100</f>
        <v>68.13437093263255</v>
      </c>
    </row>
    <row r="8" spans="1:8" ht="26.25">
      <c r="A8" s="1">
        <v>3</v>
      </c>
      <c r="B8" s="2" t="s">
        <v>4</v>
      </c>
      <c r="C8" s="16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16"/>
      <c r="D9" s="1" t="s">
        <v>26</v>
      </c>
      <c r="E9" s="1">
        <v>65</v>
      </c>
      <c r="F9" s="9">
        <v>700000</v>
      </c>
      <c r="G9" s="8">
        <f>67870+170080+155665+86155</f>
        <v>479770</v>
      </c>
      <c r="H9" s="8">
        <f t="shared" si="0"/>
        <v>68.53857142857143</v>
      </c>
    </row>
    <row r="10" spans="1:8" ht="14.25">
      <c r="A10" s="1">
        <v>5</v>
      </c>
      <c r="B10" s="2" t="s">
        <v>5</v>
      </c>
      <c r="C10" s="16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16"/>
      <c r="D11" s="1" t="s">
        <v>26</v>
      </c>
      <c r="E11" s="1">
        <v>49</v>
      </c>
      <c r="F11" s="9">
        <v>562670</v>
      </c>
      <c r="G11" s="8">
        <f>112530.38+112530.38+112530.38+112530.38+112530.38</f>
        <v>562651.9</v>
      </c>
      <c r="H11" s="8">
        <f t="shared" si="0"/>
        <v>99.99678319441236</v>
      </c>
    </row>
    <row r="12" spans="1:8" ht="14.25">
      <c r="A12" s="1">
        <v>7</v>
      </c>
      <c r="B12" s="2" t="s">
        <v>7</v>
      </c>
      <c r="C12" s="16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16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16"/>
      <c r="D14" s="1" t="s">
        <v>28</v>
      </c>
      <c r="E14" s="6">
        <v>16</v>
      </c>
      <c r="F14" s="9">
        <f>100000+30000</f>
        <v>130000</v>
      </c>
      <c r="G14" s="8">
        <f>59690+21860</f>
        <v>81550</v>
      </c>
      <c r="H14" s="8">
        <f t="shared" si="0"/>
        <v>62.73076923076923</v>
      </c>
    </row>
    <row r="15" spans="1:8" ht="26.25">
      <c r="A15" s="1">
        <v>10</v>
      </c>
      <c r="B15" s="2" t="s">
        <v>9</v>
      </c>
      <c r="C15" s="16"/>
      <c r="D15" s="1" t="s">
        <v>25</v>
      </c>
      <c r="E15" s="1">
        <v>15</v>
      </c>
      <c r="F15" s="9">
        <f>150000+162900</f>
        <v>312900</v>
      </c>
      <c r="G15" s="8">
        <f>49924+36059+28500+27200+25400+48916.5</f>
        <v>215999.5</v>
      </c>
      <c r="H15" s="8">
        <f t="shared" si="0"/>
        <v>69.03147970597635</v>
      </c>
    </row>
    <row r="16" spans="1:8" ht="14.25">
      <c r="A16" s="1">
        <v>11</v>
      </c>
      <c r="B16" s="2" t="s">
        <v>10</v>
      </c>
      <c r="C16" s="16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16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6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16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17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>
        <v>59905.64</v>
      </c>
      <c r="H21" s="8">
        <f t="shared" si="0"/>
        <v>19.96854666666667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>
        <f>674941+70084+2831.1</f>
        <v>747856.1</v>
      </c>
      <c r="H23" s="8">
        <f t="shared" si="0"/>
        <v>53.41829285714286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SUM(G6:G23)</f>
        <v>7365165.829999999</v>
      </c>
      <c r="H24" s="8">
        <f t="shared" si="0"/>
        <v>64.80198266550359</v>
      </c>
    </row>
  </sheetData>
  <sheetProtection/>
  <mergeCells count="12">
    <mergeCell ref="C3:C4"/>
    <mergeCell ref="G3:G4"/>
    <mergeCell ref="H3:H4"/>
    <mergeCell ref="C6:C20"/>
    <mergeCell ref="A5:F5"/>
    <mergeCell ref="B1:G1"/>
    <mergeCell ref="B2:G2"/>
    <mergeCell ref="A3:A4"/>
    <mergeCell ref="B3:B4"/>
    <mergeCell ref="D3:D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2018-10-25T07:27:36Z</dcterms:modified>
  <cp:category/>
  <cp:version/>
  <cp:contentType/>
  <cp:contentStatus/>
</cp:coreProperties>
</file>